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70" windowHeight="11025" activeTab="0"/>
  </bookViews>
  <sheets>
    <sheet name="2011" sheetId="1" r:id="rId1"/>
  </sheets>
  <externalReferences>
    <externalReference r:id="rId4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fullCalcOnLoad="1"/>
</workbook>
</file>

<file path=xl/sharedStrings.xml><?xml version="1.0" encoding="utf-8"?>
<sst xmlns="http://schemas.openxmlformats.org/spreadsheetml/2006/main" count="25" uniqueCount="25">
  <si>
    <t>Kosten UCTE</t>
  </si>
  <si>
    <t>Kosten AE</t>
  </si>
  <si>
    <t>Gesamt</t>
  </si>
  <si>
    <t>Kosten Jahr</t>
  </si>
  <si>
    <t>Erlöse Jahr</t>
  </si>
  <si>
    <t>GESAMT</t>
  </si>
  <si>
    <t>Erlöse UCTE</t>
  </si>
  <si>
    <t>Erlöse AE</t>
  </si>
  <si>
    <t>Monatskosten</t>
  </si>
  <si>
    <t>Kosten SekReg</t>
  </si>
  <si>
    <t>Erlöse SekReg</t>
  </si>
  <si>
    <t>Costs UCTE</t>
  </si>
  <si>
    <t>Proceeds UCTE</t>
  </si>
  <si>
    <t>Costs Tertiary 
Control Reserve</t>
  </si>
  <si>
    <t>Proceeds Tertiary 
Control Reserve</t>
  </si>
  <si>
    <t>Monthly Costs</t>
  </si>
  <si>
    <t>Costs Market Maker</t>
  </si>
  <si>
    <t>Total</t>
  </si>
  <si>
    <t>Kosten Market Maker</t>
  </si>
  <si>
    <t>TOTAL</t>
  </si>
  <si>
    <t>Costs Secondary
Control Reserve</t>
  </si>
  <si>
    <t>Proceeds Secondary
Control Reserve</t>
  </si>
  <si>
    <t>Annual Costs</t>
  </si>
  <si>
    <t>Annual Proceeds</t>
  </si>
  <si>
    <t>Regelenergiekosten / Balancing Energy Costs 2011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</si>
</sst>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\ [$€-1]"/>
    <numFmt numFmtId="187" formatCode="#,##0.0000"/>
    <numFmt numFmtId="188" formatCode="_([$€]* #,##0.00_);_([$€]* \(#,##0.00\);_([$€]* &quot;-&quot;??_);_(@_)"/>
    <numFmt numFmtId="189" formatCode="_([$€]* #,##0.000_);_([$€]* \(#,##0.000\);_([$€]* &quot;-&quot;??_);_(@_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[$-407]dddd\,\ d\.\ mmmm\ yyyy"/>
    <numFmt numFmtId="194" formatCode="[$-407]mmm/\ yy;@"/>
    <numFmt numFmtId="195" formatCode="#,##0.00\ &quot;€&quot;"/>
    <numFmt numFmtId="196" formatCode="dd/mm/yyyy;@"/>
    <numFmt numFmtId="197" formatCode="[$-409]mmm\-yy;@"/>
    <numFmt numFmtId="198" formatCode="mmm/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1" tint="0.34999001026153564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0" tint="-0.149959996342659"/>
      </left>
      <right style="medium">
        <color theme="0" tint="-0.14993000030517578"/>
      </right>
      <top style="thick">
        <color theme="1" tint="0.34999001026153564"/>
      </top>
      <bottom style="medium">
        <color theme="0" tint="-0.14993000030517578"/>
      </bottom>
    </border>
    <border>
      <left style="medium">
        <color theme="0" tint="-0.14993000030517578"/>
      </left>
      <right style="thin">
        <color theme="0" tint="-0.149959996342659"/>
      </right>
      <top style="medium">
        <color theme="0" tint="-0.14993000030517578"/>
      </top>
      <bottom style="thin">
        <color theme="0" tint="-0.149959996342659"/>
      </bottom>
    </border>
    <border>
      <left style="medium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ck">
        <color theme="1" tint="0.34999001026153564"/>
      </top>
      <bottom style="medium">
        <color theme="0" tint="-0.14993000030517578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79" fontId="4" fillId="0" borderId="0" xfId="48" applyFont="1" applyAlignment="1">
      <alignment/>
    </xf>
    <xf numFmtId="0" fontId="40" fillId="20" borderId="10" xfId="0" applyFont="1" applyFill="1" applyBorder="1" applyAlignment="1">
      <alignment horizontal="center" vertical="center"/>
    </xf>
    <xf numFmtId="194" fontId="4" fillId="33" borderId="11" xfId="54" applyNumberFormat="1" applyFont="1" applyFill="1" applyBorder="1" applyAlignment="1">
      <alignment horizontal="right"/>
      <protection/>
    </xf>
    <xf numFmtId="195" fontId="4" fillId="33" borderId="11" xfId="54" applyNumberFormat="1" applyFont="1" applyFill="1" applyBorder="1" applyAlignment="1">
      <alignment horizontal="right"/>
      <protection/>
    </xf>
    <xf numFmtId="195" fontId="4" fillId="33" borderId="12" xfId="54" applyNumberFormat="1" applyFont="1" applyFill="1" applyBorder="1" applyAlignment="1">
      <alignment horizontal="right"/>
      <protection/>
    </xf>
    <xf numFmtId="195" fontId="3" fillId="33" borderId="13" xfId="54" applyNumberFormat="1" applyFont="1" applyFill="1" applyBorder="1" applyAlignment="1">
      <alignment horizontal="right"/>
      <protection/>
    </xf>
    <xf numFmtId="3" fontId="3" fillId="33" borderId="13" xfId="54" applyNumberFormat="1" applyFont="1" applyFill="1" applyBorder="1" applyAlignment="1">
      <alignment horizontal="right"/>
      <protection/>
    </xf>
    <xf numFmtId="195" fontId="4" fillId="33" borderId="14" xfId="54" applyNumberFormat="1" applyFont="1" applyFill="1" applyBorder="1" applyAlignment="1">
      <alignment horizontal="right"/>
      <protection/>
    </xf>
    <xf numFmtId="195" fontId="4" fillId="33" borderId="15" xfId="54" applyNumberFormat="1" applyFont="1" applyFill="1" applyBorder="1" applyAlignment="1">
      <alignment horizontal="right"/>
      <protection/>
    </xf>
    <xf numFmtId="3" fontId="3" fillId="33" borderId="16" xfId="54" applyNumberFormat="1" applyFont="1" applyFill="1" applyBorder="1" applyAlignment="1">
      <alignment horizontal="right"/>
      <protection/>
    </xf>
    <xf numFmtId="195" fontId="3" fillId="33" borderId="17" xfId="54" applyNumberFormat="1" applyFont="1" applyFill="1" applyBorder="1" applyAlignment="1">
      <alignment horizontal="right"/>
      <protection/>
    </xf>
    <xf numFmtId="3" fontId="4" fillId="33" borderId="18" xfId="54" applyNumberFormat="1" applyFont="1" applyFill="1" applyBorder="1" applyAlignment="1">
      <alignment horizontal="right"/>
      <protection/>
    </xf>
    <xf numFmtId="3" fontId="4" fillId="33" borderId="19" xfId="54" applyNumberFormat="1" applyFont="1" applyFill="1" applyBorder="1" applyAlignment="1">
      <alignment horizontal="right"/>
      <protection/>
    </xf>
    <xf numFmtId="0" fontId="40" fillId="20" borderId="10" xfId="0" applyFont="1" applyFill="1" applyBorder="1" applyAlignment="1">
      <alignment horizontal="center" vertical="center" wrapText="1"/>
    </xf>
    <xf numFmtId="3" fontId="4" fillId="33" borderId="20" xfId="54" applyNumberFormat="1" applyFont="1" applyFill="1" applyBorder="1" applyAlignment="1">
      <alignment horizontal="right"/>
      <protection/>
    </xf>
    <xf numFmtId="3" fontId="4" fillId="33" borderId="21" xfId="54" applyNumberFormat="1" applyFont="1" applyFill="1" applyBorder="1" applyAlignment="1">
      <alignment horizontal="right"/>
      <protection/>
    </xf>
    <xf numFmtId="3" fontId="3" fillId="33" borderId="22" xfId="54" applyNumberFormat="1" applyFont="1" applyFill="1" applyBorder="1" applyAlignment="1">
      <alignment horizontal="right"/>
      <protection/>
    </xf>
    <xf numFmtId="197" fontId="4" fillId="33" borderId="11" xfId="54" applyNumberFormat="1" applyFont="1" applyFill="1" applyBorder="1" applyAlignment="1">
      <alignment horizontal="right"/>
      <protection/>
    </xf>
    <xf numFmtId="195" fontId="4" fillId="0" borderId="0" xfId="0" applyNumberFormat="1" applyFont="1" applyAlignment="1">
      <alignment/>
    </xf>
    <xf numFmtId="0" fontId="41" fillId="20" borderId="23" xfId="0" applyFont="1" applyFill="1" applyBorder="1" applyAlignment="1">
      <alignment horizontal="center" vertical="center"/>
    </xf>
    <xf numFmtId="0" fontId="41" fillId="20" borderId="24" xfId="0" applyFont="1" applyFill="1" applyBorder="1" applyAlignment="1">
      <alignment horizontal="center" vertical="center"/>
    </xf>
    <xf numFmtId="0" fontId="42" fillId="20" borderId="25" xfId="0" applyFont="1" applyFill="1" applyBorder="1" applyAlignment="1">
      <alignment horizontal="center" vertical="center"/>
    </xf>
    <xf numFmtId="0" fontId="42" fillId="20" borderId="26" xfId="0" applyFont="1" applyFill="1" applyBorder="1" applyAlignment="1">
      <alignment horizontal="center" vertical="center"/>
    </xf>
    <xf numFmtId="0" fontId="42" fillId="20" borderId="27" xfId="0" applyFont="1" applyFill="1" applyBorder="1" applyAlignment="1">
      <alignment horizontal="center" vertical="center"/>
    </xf>
    <xf numFmtId="0" fontId="42" fillId="20" borderId="28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SMOSRV01\Bereich_APCS\Organisation_Clearing\CLEARING\Clearing%20technisch\DB-Abrechnung\2006\200609\Abrechnung-v2_2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1">
        <row r="5">
          <cell r="G5">
            <v>821160.599999991</v>
          </cell>
        </row>
        <row r="6">
          <cell r="F6">
            <v>10963.05833333332</v>
          </cell>
          <cell r="G6">
            <v>308522.9616666656</v>
          </cell>
        </row>
        <row r="7">
          <cell r="F7">
            <v>522844.000000005</v>
          </cell>
          <cell r="G7">
            <v>1441528.28571427</v>
          </cell>
        </row>
        <row r="8">
          <cell r="F8">
            <v>0</v>
          </cell>
          <cell r="G8">
            <v>275089.069999869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3" sqref="A3:B4"/>
    </sheetView>
  </sheetViews>
  <sheetFormatPr defaultColWidth="11.421875" defaultRowHeight="12.75"/>
  <cols>
    <col min="1" max="1" width="11.7109375" style="2" customWidth="1"/>
    <col min="2" max="2" width="14.7109375" style="2" customWidth="1"/>
    <col min="3" max="3" width="20.140625" style="2" customWidth="1"/>
    <col min="4" max="4" width="16.7109375" style="2" customWidth="1"/>
    <col min="5" max="5" width="19.7109375" style="2" customWidth="1"/>
    <col min="6" max="6" width="15.57421875" style="2" customWidth="1"/>
    <col min="7" max="7" width="14.7109375" style="2" customWidth="1"/>
    <col min="8" max="8" width="17.00390625" style="2" customWidth="1"/>
    <col min="9" max="9" width="17.28125" style="2" customWidth="1"/>
    <col min="10" max="10" width="16.7109375" style="3" customWidth="1"/>
    <col min="11" max="16384" width="11.421875" style="2" customWidth="1"/>
  </cols>
  <sheetData>
    <row r="1" spans="1:10" ht="31.5" customHeigh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s="1" customFormat="1" ht="19.5" customHeight="1">
      <c r="A3" s="25">
        <v>2011</v>
      </c>
      <c r="B3" s="26"/>
      <c r="C3" s="5" t="s">
        <v>18</v>
      </c>
      <c r="D3" s="5" t="s">
        <v>9</v>
      </c>
      <c r="E3" s="5" t="s">
        <v>10</v>
      </c>
      <c r="F3" s="5" t="s">
        <v>0</v>
      </c>
      <c r="G3" s="5" t="s">
        <v>6</v>
      </c>
      <c r="H3" s="5" t="s">
        <v>1</v>
      </c>
      <c r="I3" s="5" t="s">
        <v>7</v>
      </c>
      <c r="J3" s="5" t="s">
        <v>8</v>
      </c>
    </row>
    <row r="4" spans="1:10" s="1" customFormat="1" ht="30" customHeight="1">
      <c r="A4" s="27"/>
      <c r="B4" s="28"/>
      <c r="C4" s="5" t="s">
        <v>16</v>
      </c>
      <c r="D4" s="17" t="s">
        <v>20</v>
      </c>
      <c r="E4" s="17" t="s">
        <v>21</v>
      </c>
      <c r="F4" s="5" t="s">
        <v>11</v>
      </c>
      <c r="G4" s="5" t="s">
        <v>12</v>
      </c>
      <c r="H4" s="17" t="s">
        <v>13</v>
      </c>
      <c r="I4" s="17" t="s">
        <v>14</v>
      </c>
      <c r="J4" s="5" t="s">
        <v>15</v>
      </c>
    </row>
    <row r="5" spans="1:10" ht="15" customHeight="1">
      <c r="A5" s="6">
        <v>40544</v>
      </c>
      <c r="B5" s="21">
        <v>40544</v>
      </c>
      <c r="C5" s="7">
        <v>678817.88</v>
      </c>
      <c r="D5" s="7">
        <v>1481146.56287999</v>
      </c>
      <c r="E5" s="7">
        <v>416192.2819199743</v>
      </c>
      <c r="F5" s="7">
        <v>453033.1766400322</v>
      </c>
      <c r="G5" s="7">
        <v>18805.522560000198</v>
      </c>
      <c r="H5" s="7">
        <v>123180.37499999996</v>
      </c>
      <c r="I5" s="7">
        <v>2293.216666666667</v>
      </c>
      <c r="J5" s="7">
        <f>C5+D5-E5+F5-G5+H5-I5</f>
        <v>2298886.973373381</v>
      </c>
    </row>
    <row r="6" spans="1:10" ht="15" customHeight="1">
      <c r="A6" s="6">
        <v>40575</v>
      </c>
      <c r="B6" s="21">
        <v>40575</v>
      </c>
      <c r="C6" s="7">
        <v>509299.56</v>
      </c>
      <c r="D6" s="7">
        <v>694475.6380799954</v>
      </c>
      <c r="E6" s="7">
        <v>582593.2819200136</v>
      </c>
      <c r="F6" s="7">
        <v>297776.93567999254</v>
      </c>
      <c r="G6" s="7">
        <v>45277.236480001215</v>
      </c>
      <c r="H6" s="7">
        <v>47757.79</v>
      </c>
      <c r="I6" s="7">
        <v>7397.196666666666</v>
      </c>
      <c r="J6" s="7">
        <f>C6+D6-E6+F6-G6+H6-I6</f>
        <v>914042.2086933064</v>
      </c>
    </row>
    <row r="7" spans="1:10" ht="15" customHeight="1">
      <c r="A7" s="6">
        <v>40603</v>
      </c>
      <c r="B7" s="21">
        <v>40603</v>
      </c>
      <c r="C7" s="7">
        <v>490914.04000000004</v>
      </c>
      <c r="D7" s="7">
        <v>456448.79995999846</v>
      </c>
      <c r="E7" s="7">
        <v>763920.5251200084</v>
      </c>
      <c r="F7" s="7">
        <v>352610.91904001095</v>
      </c>
      <c r="G7" s="7">
        <v>0</v>
      </c>
      <c r="H7" s="7">
        <v>10087.066666666668</v>
      </c>
      <c r="I7" s="7">
        <v>14148.538</v>
      </c>
      <c r="J7" s="7">
        <f aca="true" t="shared" si="0" ref="J7:J16">C7+D7-E7+F7-G7+H7-I7</f>
        <v>531991.7625466678</v>
      </c>
    </row>
    <row r="8" spans="1:10" ht="15" customHeight="1">
      <c r="A8" s="6">
        <v>40634</v>
      </c>
      <c r="B8" s="21">
        <v>40634</v>
      </c>
      <c r="C8" s="7">
        <v>447859.120000006</v>
      </c>
      <c r="D8" s="7">
        <v>714137.2761600036</v>
      </c>
      <c r="E8" s="7">
        <v>615567.1219200282</v>
      </c>
      <c r="F8" s="7">
        <v>431443.72799998464</v>
      </c>
      <c r="G8" s="7">
        <v>1141.7759999999412</v>
      </c>
      <c r="H8" s="7">
        <v>27779.611666666668</v>
      </c>
      <c r="I8" s="7">
        <v>7008.471</v>
      </c>
      <c r="J8" s="7">
        <f t="shared" si="0"/>
        <v>997502.3669066327</v>
      </c>
    </row>
    <row r="9" spans="1:10" ht="15" customHeight="1">
      <c r="A9" s="6">
        <v>40664</v>
      </c>
      <c r="B9" s="21">
        <v>40664</v>
      </c>
      <c r="C9" s="7">
        <v>423556.64</v>
      </c>
      <c r="D9" s="7">
        <v>561866.04</v>
      </c>
      <c r="E9" s="7">
        <v>690845.4</v>
      </c>
      <c r="F9" s="7">
        <v>813922.64</v>
      </c>
      <c r="G9" s="7">
        <v>22919.96</v>
      </c>
      <c r="H9" s="7">
        <v>20746.78</v>
      </c>
      <c r="I9" s="7">
        <v>11286.31</v>
      </c>
      <c r="J9" s="7">
        <f t="shared" si="0"/>
        <v>1095040.43</v>
      </c>
    </row>
    <row r="10" spans="1:10" ht="15" customHeight="1">
      <c r="A10" s="6">
        <v>40695</v>
      </c>
      <c r="B10" s="21">
        <v>40695</v>
      </c>
      <c r="C10" s="7">
        <v>358089.0000000015</v>
      </c>
      <c r="D10" s="7">
        <v>1658618.8876800735</v>
      </c>
      <c r="E10" s="7">
        <v>357757.6876799905</v>
      </c>
      <c r="F10" s="7">
        <v>227788.53119998676</v>
      </c>
      <c r="G10" s="7">
        <v>67140.51840000306</v>
      </c>
      <c r="H10" s="7">
        <v>103981.90500000001</v>
      </c>
      <c r="I10" s="7">
        <v>1952.63</v>
      </c>
      <c r="J10" s="7">
        <f t="shared" si="0"/>
        <v>1921627.4878000687</v>
      </c>
    </row>
    <row r="11" spans="1:10" ht="15" customHeight="1">
      <c r="A11" s="6">
        <v>40725</v>
      </c>
      <c r="B11" s="21">
        <v>40725</v>
      </c>
      <c r="C11" s="7">
        <v>344947.88</v>
      </c>
      <c r="D11" s="7">
        <v>634224.7161599856</v>
      </c>
      <c r="E11" s="7">
        <v>536855.0428799898</v>
      </c>
      <c r="F11" s="7">
        <v>291732.2208000121</v>
      </c>
      <c r="G11" s="7">
        <v>18751.180800001468</v>
      </c>
      <c r="H11" s="7">
        <v>23226.3</v>
      </c>
      <c r="I11" s="7">
        <v>12121.739166666668</v>
      </c>
      <c r="J11" s="7">
        <f t="shared" si="0"/>
        <v>726403.1541133398</v>
      </c>
    </row>
    <row r="12" spans="1:10" ht="15" customHeight="1">
      <c r="A12" s="6">
        <v>40756</v>
      </c>
      <c r="B12" s="21">
        <v>40756</v>
      </c>
      <c r="C12" s="7">
        <v>344787.9600000005</v>
      </c>
      <c r="D12" s="7">
        <v>1983552.7161599223</v>
      </c>
      <c r="E12" s="7">
        <v>284985.4752000025</v>
      </c>
      <c r="F12" s="7">
        <v>141557.45759999397</v>
      </c>
      <c r="G12" s="7">
        <v>17166.907199999056</v>
      </c>
      <c r="H12" s="7">
        <v>172249.98333333334</v>
      </c>
      <c r="I12" s="7">
        <v>1635.0166666666667</v>
      </c>
      <c r="J12" s="7">
        <f t="shared" si="0"/>
        <v>2338360.718026582</v>
      </c>
    </row>
    <row r="13" spans="1:10" ht="15" customHeight="1">
      <c r="A13" s="6">
        <v>40787</v>
      </c>
      <c r="B13" s="21">
        <v>40787</v>
      </c>
      <c r="C13" s="7">
        <v>324900.24000000616</v>
      </c>
      <c r="D13" s="7">
        <v>1551928.075200012</v>
      </c>
      <c r="E13" s="7">
        <v>393413.7628799958</v>
      </c>
      <c r="F13" s="7">
        <v>522109.12319997547</v>
      </c>
      <c r="G13" s="7">
        <v>0</v>
      </c>
      <c r="H13" s="7">
        <v>110972.63333333335</v>
      </c>
      <c r="I13" s="7">
        <v>1283.3158333333333</v>
      </c>
      <c r="J13" s="7">
        <f t="shared" si="0"/>
        <v>2115212.9930199976</v>
      </c>
    </row>
    <row r="14" spans="1:10" ht="15" customHeight="1">
      <c r="A14" s="6">
        <v>40817</v>
      </c>
      <c r="B14" s="21">
        <v>40817</v>
      </c>
      <c r="C14" s="7">
        <v>365299.55999999685</v>
      </c>
      <c r="D14" s="7">
        <v>1514604.1227199608</v>
      </c>
      <c r="E14" s="7">
        <v>424439.00696000695</v>
      </c>
      <c r="F14" s="7">
        <v>443756.56799998635</v>
      </c>
      <c r="G14" s="7">
        <v>2021.036000000052</v>
      </c>
      <c r="H14" s="7">
        <v>33698.2</v>
      </c>
      <c r="I14" s="7">
        <v>2577.9333333333334</v>
      </c>
      <c r="J14" s="7">
        <f t="shared" si="0"/>
        <v>1928320.4744266036</v>
      </c>
    </row>
    <row r="15" spans="1:10" ht="15" customHeight="1">
      <c r="A15" s="6">
        <v>40848</v>
      </c>
      <c r="B15" s="21">
        <v>40848</v>
      </c>
      <c r="C15" s="7">
        <v>434811.0400000003</v>
      </c>
      <c r="D15" s="7">
        <v>1503040.5580800143</v>
      </c>
      <c r="E15" s="7">
        <v>362986.0857600192</v>
      </c>
      <c r="F15" s="7">
        <v>436949.65440001216</v>
      </c>
      <c r="G15" s="7">
        <v>6787.094400000445</v>
      </c>
      <c r="H15" s="7">
        <v>46493.925</v>
      </c>
      <c r="I15" s="7">
        <v>1187.0333333333333</v>
      </c>
      <c r="J15" s="7">
        <f t="shared" si="0"/>
        <v>2050334.9639866736</v>
      </c>
    </row>
    <row r="16" spans="1:10" ht="15" customHeight="1" thickBot="1">
      <c r="A16" s="6">
        <v>40878</v>
      </c>
      <c r="B16" s="21">
        <v>40878</v>
      </c>
      <c r="C16" s="8">
        <v>447935.92000000144</v>
      </c>
      <c r="D16" s="8">
        <v>741063.2090400275</v>
      </c>
      <c r="E16" s="8">
        <v>438441.0280799703</v>
      </c>
      <c r="F16" s="8">
        <v>339320.5200000182</v>
      </c>
      <c r="G16" s="8">
        <v>0</v>
      </c>
      <c r="H16" s="8">
        <v>37890.71666666667</v>
      </c>
      <c r="I16" s="8">
        <v>6849.5250000000015</v>
      </c>
      <c r="J16" s="8">
        <f t="shared" si="0"/>
        <v>1120919.8126267435</v>
      </c>
    </row>
    <row r="17" spans="1:10" s="1" customFormat="1" ht="15" customHeight="1" thickTop="1">
      <c r="A17" s="10" t="s">
        <v>2</v>
      </c>
      <c r="B17" s="10" t="s">
        <v>17</v>
      </c>
      <c r="C17" s="9">
        <f>SUM(C5:C16)</f>
        <v>5171218.840000013</v>
      </c>
      <c r="D17" s="9">
        <f aca="true" t="shared" si="1" ref="D17:I17">SUM(D5:D16)</f>
        <v>13495106.602119982</v>
      </c>
      <c r="E17" s="9">
        <f t="shared" si="1"/>
        <v>5867996.70032</v>
      </c>
      <c r="F17" s="9">
        <f t="shared" si="1"/>
        <v>4752001.474560006</v>
      </c>
      <c r="G17" s="9">
        <f t="shared" si="1"/>
        <v>200011.2318400054</v>
      </c>
      <c r="H17" s="9">
        <f t="shared" si="1"/>
        <v>758065.2866666666</v>
      </c>
      <c r="I17" s="9">
        <f t="shared" si="1"/>
        <v>69740.92566666668</v>
      </c>
      <c r="J17" s="9">
        <f>SUM(J5:J16)</f>
        <v>18038643.345519993</v>
      </c>
    </row>
    <row r="18" spans="3:9" ht="12.75">
      <c r="C18" s="3"/>
      <c r="D18" s="3"/>
      <c r="E18" s="3"/>
      <c r="F18" s="3"/>
      <c r="G18" s="3"/>
      <c r="H18" s="3"/>
      <c r="I18" s="3"/>
    </row>
    <row r="19" spans="3:4" ht="13.5" thickBot="1">
      <c r="C19" s="3"/>
      <c r="D19" s="3"/>
    </row>
    <row r="20" spans="1:4" ht="12.75">
      <c r="A20" s="15" t="s">
        <v>3</v>
      </c>
      <c r="B20" s="18" t="s">
        <v>22</v>
      </c>
      <c r="C20" s="11">
        <f>C17+D17+F17+H17</f>
        <v>24176392.203346666</v>
      </c>
      <c r="D20" s="3"/>
    </row>
    <row r="21" spans="1:4" ht="13.5" thickBot="1">
      <c r="A21" s="16" t="s">
        <v>4</v>
      </c>
      <c r="B21" s="19" t="s">
        <v>23</v>
      </c>
      <c r="C21" s="12">
        <f>E17+G17+I17</f>
        <v>6137748.857826672</v>
      </c>
      <c r="D21" s="3"/>
    </row>
    <row r="22" spans="1:6" ht="14.25" thickBot="1" thickTop="1">
      <c r="A22" s="13" t="s">
        <v>5</v>
      </c>
      <c r="B22" s="20" t="s">
        <v>19</v>
      </c>
      <c r="C22" s="14">
        <f>C20-C21</f>
        <v>18038643.345519993</v>
      </c>
      <c r="D22" s="4"/>
      <c r="E22" s="22"/>
      <c r="F22" s="22"/>
    </row>
    <row r="23" ht="12.75">
      <c r="C23" s="3"/>
    </row>
  </sheetData>
  <sheetProtection/>
  <mergeCells count="2">
    <mergeCell ref="A1:J1"/>
    <mergeCell ref="A3:B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thallers</cp:lastModifiedBy>
  <cp:lastPrinted>2006-12-19T14:43:10Z</cp:lastPrinted>
  <dcterms:created xsi:type="dcterms:W3CDTF">1996-10-17T05:27:31Z</dcterms:created>
  <dcterms:modified xsi:type="dcterms:W3CDTF">2015-11-25T14:42:53Z</dcterms:modified>
  <cp:category/>
  <cp:version/>
  <cp:contentType/>
  <cp:contentStatus/>
</cp:coreProperties>
</file>